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Budget Allocation" sheetId="2" state="visible" r:id="rId4"/>
    <sheet name="Line Items" sheetId="3" state="visible" r:id="rId5"/>
    <sheet name="Landed Cost Calculator" sheetId="4" state="visible" r:id="rId6"/>
    <sheet name="Agent Scorecard" sheetId="5" state="visible" r:id="rId7"/>
    <sheet name="Quarterly Plan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<sst xmlns="http://schemas.openxmlformats.org/spreadsheetml/2006/main" count="102" uniqueCount="86">
  <si>
    <t xml:space="preserve">HUE MARCOM</t>
  </si>
  <si>
    <t xml:space="preserve">Recruitment Marketing Budget Planner</t>
  </si>
  <si>
    <t xml:space="preserve">Companion tool for: How to Make Every Recruitment Dollar Count (Recruitment Knowledge Centre, Pillar 1)</t>
  </si>
  <si>
    <t xml:space="preserve">How to use this workbook</t>
  </si>
  <si>
    <t xml:space="preserve">1. Start on the Budget Allocation tab. Enter your total South Asia recruitment marketing budget in the blue cell — every other tab reacts to it.</t>
  </si>
  <si>
    <t xml:space="preserve">2. Log every planned expense on the Line Items tab: channel, sub-market, funnel stage, quarter, and amount. Use the dropdowns for Sub-Market, Funnel Stage, and Quarter.</t>
  </si>
  <si>
    <t xml:space="preserve">3. Budget Allocation and Quarterly Plan pull automatically from Line Items — you shouldn't need to touch their formula cells.</t>
  </si>
  <si>
    <t xml:space="preserve">4. Use the Landed Cost Calculator before finalizing any print or merchandise line item, so freight, customs, and warehousing are budgeted rather than discovered later.</t>
  </si>
  <si>
    <t xml:space="preserve">5. Use the Agent Scorecard each quarter to review co-marketing funding against actual enrollment conversion, not applications submitted.</t>
  </si>
  <si>
    <t xml:space="preserve">6. A sample row is included on each input tab in light grey italics — delete it once you start entering your own data.</t>
  </si>
  <si>
    <t xml:space="preserve">Color legend</t>
  </si>
  <si>
    <t xml:space="preserve">■</t>
  </si>
  <si>
    <t xml:space="preserve">a cell you fill in</t>
  </si>
  <si>
    <t xml:space="preserve">formulas or fixed labels (do not overwrite)</t>
  </si>
  <si>
    <t xml:space="preserve">example row, showing expected format; delete before entering real data</t>
  </si>
  <si>
    <t xml:space="preserve">Tabs in this workbook</t>
  </si>
  <si>
    <t xml:space="preserve">Budget Allocation</t>
  </si>
  <si>
    <t xml:space="preserve">Total budget split across the four funnel stages, benchmarked against typical South Asia allocation ranges.</t>
  </si>
  <si>
    <t xml:space="preserve">Line Items</t>
  </si>
  <si>
    <t xml:space="preserve">Every planned expense — the source data that feeds Budget Allocation and Quarterly Plan.</t>
  </si>
  <si>
    <t xml:space="preserve">Landed Cost Calculator</t>
  </si>
  <si>
    <t xml:space="preserve">Turns a print/merchandise quote into true landed cost (freight, customs, warehousing, reprint buffer).</t>
  </si>
  <si>
    <t xml:space="preserve">Agent Scorecard</t>
  </si>
  <si>
    <t xml:space="preserve">Ranks agent partners by enrollment conversion to guide co-marketing fund allocation.</t>
  </si>
  <si>
    <t xml:space="preserve">Quarterly Plan</t>
  </si>
  <si>
    <t xml:space="preserve">Auto-built view of spend by quarter and funnel stage, mapped to the South Asia fair calendar.</t>
  </si>
  <si>
    <t xml:space="preserve">Budget Allocation by Funnel Stage</t>
  </si>
  <si>
    <t xml:space="preserve">Enter your total budget below. Targets and flags update automatically from the Line Items tab.</t>
  </si>
  <si>
    <t xml:space="preserve">Total South Asia Recruitment Marketing Budget ($)</t>
  </si>
  <si>
    <t xml:space="preserve">Contingency reserve target (%)</t>
  </si>
  <si>
    <t xml:space="preserve">Funnel Stage</t>
  </si>
  <si>
    <t xml:space="preserve">Benchmark Min %</t>
  </si>
  <si>
    <t xml:space="preserve">Benchmark Max %</t>
  </si>
  <si>
    <t xml:space="preserve">Target % (mid)</t>
  </si>
  <si>
    <t xml:space="preserve">Target $</t>
  </si>
  <si>
    <t xml:space="preserve">Actual $ (from Line Items)</t>
  </si>
  <si>
    <t xml:space="preserve">Actual %</t>
  </si>
  <si>
    <t xml:space="preserve">Variance vs Target $</t>
  </si>
  <si>
    <t xml:space="preserve">Status</t>
  </si>
  <si>
    <t xml:space="preserve">Awareness</t>
  </si>
  <si>
    <t xml:space="preserve">Consideration</t>
  </si>
  <si>
    <t xml:space="preserve">Conversion</t>
  </si>
  <si>
    <t xml:space="preserve">Retention / Yield</t>
  </si>
  <si>
    <t xml:space="preserve">Contingency (reserved)</t>
  </si>
  <si>
    <t xml:space="preserve">Total</t>
  </si>
  <si>
    <t xml:space="preserve">Benchmark ranges reflect the funnel-stage allocation framework from the Recruitment Budget &amp; Marketing blog series. Adjust B:C if your institution's mix differs.</t>
  </si>
  <si>
    <t xml:space="preserve">Log every planned expense here. This tab drives Budget Allocation and Quarterly Plan automatically.</t>
  </si>
  <si>
    <t xml:space="preserve">Channel / Description</t>
  </si>
  <si>
    <t xml:space="preserve">Sub-Market</t>
  </si>
  <si>
    <t xml:space="preserve">Quarter</t>
  </si>
  <si>
    <t xml:space="preserve">Amount ($)</t>
  </si>
  <si>
    <t xml:space="preserve">Notes</t>
  </si>
  <si>
    <t xml:space="preserve">Delhi NCR education fair — booth + travel</t>
  </si>
  <si>
    <t xml:space="preserve">India Tier 1</t>
  </si>
  <si>
    <t xml:space="preserve">Q2 (Oct-Dec)</t>
  </si>
  <si>
    <t xml:space="preserve">Example row — delete before use</t>
  </si>
  <si>
    <t xml:space="preserve">Turn a print/merchandise quote into true landed cost before it goes in the budget.</t>
  </si>
  <si>
    <t xml:space="preserve">Item / Run</t>
  </si>
  <si>
    <t xml:space="preserve">Quantity</t>
  </si>
  <si>
    <t xml:space="preserve">Unit Print Cost ($)</t>
  </si>
  <si>
    <t xml:space="preserve">Freight ($ total)</t>
  </si>
  <si>
    <t xml:space="preserve">Customs ($ total)</t>
  </si>
  <si>
    <t xml:space="preserve">Warehousing ($ total)</t>
  </si>
  <si>
    <t xml:space="preserve">Reprint Buffer (%)</t>
  </si>
  <si>
    <t xml:space="preserve">Landed Cost ($ total)</t>
  </si>
  <si>
    <t xml:space="preserve">Landed Cost / Unit ($)</t>
  </si>
  <si>
    <t xml:space="preserve">Viewbook — 5,000 unit run (example)</t>
  </si>
  <si>
    <t xml:space="preserve">Markup vs. print quote alone (example row): </t>
  </si>
  <si>
    <t xml:space="preserve">Rank co-marketing partners by enrollment conversion — not applications submitted — each quarter.</t>
  </si>
  <si>
    <t xml:space="preserve">Agent / Partner</t>
  </si>
  <si>
    <t xml:space="preserve">Market</t>
  </si>
  <si>
    <t xml:space="preserve">Applications Submitted</t>
  </si>
  <si>
    <t xml:space="preserve">Enrollments</t>
  </si>
  <si>
    <t xml:space="preserve">Conversion Rate</t>
  </si>
  <si>
    <t xml:space="preserve">Current Co-Marketing Funding ($)</t>
  </si>
  <si>
    <t xml:space="preserve">Cost per Enrollment ($)</t>
  </si>
  <si>
    <t xml:space="preserve">Review Flag</t>
  </si>
  <si>
    <t xml:space="preserve">Example Consultancy Pvt Ltd</t>
  </si>
  <si>
    <t xml:space="preserve">Review-funding threshold (&lt;20% conversion) and increase threshold (&gt;30% conversion) are starting benchmarks — recalibrate against your own historical agent performance.</t>
  </si>
  <si>
    <t xml:space="preserve">Auto-built from Line Items — matches spend to the South Asia fair calendar rhythm.</t>
  </si>
  <si>
    <t xml:space="preserve">Q1 (Jul-Sep)</t>
  </si>
  <si>
    <t xml:space="preserve">Q3 (Jan-Mar)</t>
  </si>
  <si>
    <t xml:space="preserve">Q4 (Apr-Jun)</t>
  </si>
  <si>
    <t xml:space="preserve">Stage Total</t>
  </si>
  <si>
    <t xml:space="preserve">Quarter Total</t>
  </si>
  <si>
    <t xml:space="preserve">Typical rhythm: Q1 digital ramp-up &amp; fair prep, Q2 peak fair season, Q3 conversion follow-up, Q4 welcome/pre-departure kits.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</si>
</sst>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"/>
    <numFmt numFmtId="166" formatCode="0.0%"/>
    <numFmt numFmtId="167" formatCode="\$#,##0;&quot;($&quot;#,##0\);\-"/>
    <numFmt numFmtId="168" formatCode="\$#,##0.00"/>
  </numFmts>
  <fonts count="2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B08D57"/>
      <name val="Arial"/>
      <family val="0"/>
      <charset val="1"/>
    </font>
    <font>
      <b val="true"/>
      <sz val="20"/>
      <color rgb="FF1F3864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3"/>
      <color rgb="FF1F3864"/>
      <name val="Arial"/>
      <family val="0"/>
      <charset val="1"/>
    </font>
    <font>
      <sz val="10.5"/>
      <name val="Arial"/>
      <family val="0"/>
      <charset val="1"/>
    </font>
    <font>
      <b val="true"/>
      <sz val="12"/>
      <color rgb="FF0000FF"/>
      <name val="Arial"/>
      <family val="0"/>
      <charset val="1"/>
    </font>
    <font>
      <b val="true"/>
      <sz val="12"/>
      <color rgb="FF1F3864"/>
      <name val="Arial"/>
      <family val="0"/>
      <charset val="1"/>
    </font>
    <font>
      <b val="true"/>
      <sz val="12"/>
      <color rgb="FF999999"/>
      <name val="Arial"/>
      <family val="0"/>
      <charset val="1"/>
    </font>
    <font>
      <i val="true"/>
      <sz val="10.5"/>
      <name val="Arial"/>
      <family val="0"/>
      <charset val="1"/>
    </font>
    <font>
      <b val="true"/>
      <sz val="10.5"/>
      <color rgb="FF1F3864"/>
      <name val="Arial"/>
      <family val="0"/>
      <charset val="1"/>
    </font>
    <font>
      <b val="true"/>
      <sz val="16"/>
      <color rgb="FF1F3864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1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.5"/>
      <name val="Arial"/>
      <family val="0"/>
      <charset val="1"/>
    </font>
    <font>
      <i val="true"/>
      <sz val="9"/>
      <color rgb="FF666666"/>
      <name val="Arial"/>
      <family val="0"/>
      <charset val="1"/>
    </font>
    <font>
      <i val="true"/>
      <sz val="10"/>
      <color rgb="FF999999"/>
      <name val="Arial"/>
      <family val="0"/>
      <charset val="1"/>
    </font>
    <font>
      <b val="true"/>
      <i val="true"/>
      <sz val="9"/>
      <color rgb="FF1F3864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1F3864"/>
        <bgColor rgb="FF333333"/>
      </patternFill>
    </fill>
    <fill>
      <patternFill patternType="solid">
        <fgColor rgb="FFF2F2F2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 diagonalUp="false" diagonalDown="false">
      <left/>
      <right/>
      <top/>
      <bottom style="thin">
        <color rgb="FFB08D57"/>
      </bottom>
      <diagonal/>
    </border>
    <border diagonalUp="false" diagonalDown="false">
      <left/>
      <right/>
      <top style="double">
        <color rgb="FF1F3864"/>
      </top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B08D57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1F3864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C24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62"/>
    <col collapsed="false" customWidth="true" hidden="false" outlineLevel="0" max="5" min="4" style="0" width="4"/>
  </cols>
  <sheetData>
    <row r="2" customFormat="false" ht="15" hidden="false" customHeight="false" outlineLevel="0" collapsed="false">
      <c r="B2" s="1" t="s">
        <v>0</v>
      </c>
      <c r="C2" s="1"/>
    </row>
    <row r="3" customFormat="false" ht="24.45" hidden="false" customHeight="false" outlineLevel="0" collapsed="false">
      <c r="B3" s="2" t="s">
        <v>1</v>
      </c>
      <c r="C3" s="2"/>
    </row>
    <row r="4" customFormat="false" ht="15" hidden="false" customHeight="false" outlineLevel="0" collapsed="false">
      <c r="B4" s="3" t="s">
        <v>2</v>
      </c>
      <c r="C4" s="3"/>
    </row>
    <row r="6" customFormat="false" ht="16.15" hidden="false" customHeight="false" outlineLevel="0" collapsed="false">
      <c r="B6" s="4" t="s">
        <v>3</v>
      </c>
    </row>
    <row r="7" customFormat="false" ht="30" hidden="false" customHeight="true" outlineLevel="0" collapsed="false">
      <c r="B7" s="5" t="s">
        <v>4</v>
      </c>
      <c r="C7" s="5"/>
    </row>
    <row r="8" customFormat="false" ht="30" hidden="false" customHeight="true" outlineLevel="0" collapsed="false">
      <c r="B8" s="5" t="s">
        <v>5</v>
      </c>
      <c r="C8" s="5"/>
    </row>
    <row r="9" customFormat="false" ht="30" hidden="false" customHeight="true" outlineLevel="0" collapsed="false">
      <c r="B9" s="5" t="s">
        <v>6</v>
      </c>
      <c r="C9" s="5"/>
    </row>
    <row r="10" customFormat="false" ht="30" hidden="false" customHeight="true" outlineLevel="0" collapsed="false">
      <c r="B10" s="5" t="s">
        <v>7</v>
      </c>
      <c r="C10" s="5"/>
    </row>
    <row r="11" customFormat="false" ht="30" hidden="false" customHeight="true" outlineLevel="0" collapsed="false">
      <c r="B11" s="5" t="s">
        <v>8</v>
      </c>
      <c r="C11" s="5"/>
    </row>
    <row r="12" customFormat="false" ht="30" hidden="false" customHeight="true" outlineLevel="0" collapsed="false">
      <c r="B12" s="5" t="s">
        <v>9</v>
      </c>
      <c r="C12" s="5"/>
    </row>
    <row r="14" customFormat="false" ht="16.15" hidden="false" customHeight="false" outlineLevel="0" collapsed="false">
      <c r="B14" s="4" t="s">
        <v>10</v>
      </c>
    </row>
    <row r="15" customFormat="false" ht="15" hidden="false" customHeight="false" outlineLevel="0" collapsed="false">
      <c r="B15" s="6" t="s">
        <v>11</v>
      </c>
      <c r="C15" s="7" t="s">
        <v>12</v>
      </c>
    </row>
    <row r="16" customFormat="false" ht="15" hidden="false" customHeight="false" outlineLevel="0" collapsed="false">
      <c r="B16" s="8" t="s">
        <v>11</v>
      </c>
      <c r="C16" s="7" t="s">
        <v>13</v>
      </c>
    </row>
    <row r="17" customFormat="false" ht="15" hidden="false" customHeight="false" outlineLevel="0" collapsed="false">
      <c r="B17" s="9" t="s">
        <v>11</v>
      </c>
      <c r="C17" s="10" t="s">
        <v>14</v>
      </c>
    </row>
    <row r="19" customFormat="false" ht="16.15" hidden="false" customHeight="false" outlineLevel="0" collapsed="false">
      <c r="B19" s="4" t="s">
        <v>15</v>
      </c>
    </row>
    <row r="20" customFormat="false" ht="27.75" hidden="false" customHeight="true" outlineLevel="0" collapsed="false">
      <c r="B20" s="11" t="s">
        <v>16</v>
      </c>
      <c r="C20" s="12" t="s">
        <v>17</v>
      </c>
    </row>
    <row r="21" customFormat="false" ht="27.75" hidden="false" customHeight="true" outlineLevel="0" collapsed="false">
      <c r="B21" s="11" t="s">
        <v>18</v>
      </c>
      <c r="C21" s="12" t="s">
        <v>19</v>
      </c>
    </row>
    <row r="22" customFormat="false" ht="27.75" hidden="false" customHeight="true" outlineLevel="0" collapsed="false">
      <c r="B22" s="11" t="s">
        <v>20</v>
      </c>
      <c r="C22" s="12" t="s">
        <v>21</v>
      </c>
    </row>
    <row r="23" customFormat="false" ht="27.75" hidden="false" customHeight="true" outlineLevel="0" collapsed="false">
      <c r="B23" s="11" t="s">
        <v>22</v>
      </c>
      <c r="C23" s="12" t="s">
        <v>23</v>
      </c>
    </row>
    <row r="24" customFormat="false" ht="27.75" hidden="false" customHeight="true" outlineLevel="0" collapsed="false">
      <c r="B24" s="11" t="s">
        <v>24</v>
      </c>
      <c r="C24" s="12" t="s">
        <v>25</v>
      </c>
    </row>
  </sheetData>
  <mergeCells count="9">
    <mergeCell ref="B2:C2"/>
    <mergeCell ref="B3:C3"/>
    <mergeCell ref="B4:C4"/>
    <mergeCell ref="B7:C7"/>
    <mergeCell ref="B8:C8"/>
    <mergeCell ref="B9:C9"/>
    <mergeCell ref="B10:C10"/>
    <mergeCell ref="B11:C11"/>
    <mergeCell ref="B12:C1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7" topLeftCell="A8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8" min="3" style="0" width="16"/>
    <col collapsed="false" customWidth="true" hidden="false" outlineLevel="0" max="9" min="9" style="0" width="20"/>
  </cols>
  <sheetData>
    <row r="1" customFormat="false" ht="25.5" hidden="false" customHeight="true" outlineLevel="0" collapsed="false">
      <c r="A1" s="13" t="s">
        <v>26</v>
      </c>
      <c r="B1" s="13"/>
      <c r="C1" s="13"/>
      <c r="D1" s="13"/>
      <c r="E1" s="13"/>
      <c r="F1" s="13"/>
      <c r="G1" s="13"/>
      <c r="H1" s="13"/>
      <c r="I1" s="13"/>
    </row>
    <row r="2" customFormat="false" ht="18" hidden="false" customHeight="true" outlineLevel="0" collapsed="false">
      <c r="A2" s="3" t="s">
        <v>27</v>
      </c>
      <c r="B2" s="3"/>
      <c r="C2" s="3"/>
      <c r="D2" s="3"/>
      <c r="E2" s="3"/>
      <c r="F2" s="3"/>
      <c r="G2" s="3"/>
      <c r="H2" s="3"/>
      <c r="I2" s="3"/>
    </row>
    <row r="4" customFormat="false" ht="15" hidden="false" customHeight="false" outlineLevel="0" collapsed="false">
      <c r="B4" s="14" t="s">
        <v>28</v>
      </c>
      <c r="C4" s="14"/>
      <c r="D4" s="14"/>
      <c r="E4" s="15" t="n">
        <v>180000</v>
      </c>
    </row>
    <row r="5" customFormat="false" ht="15" hidden="false" customHeight="false" outlineLevel="0" collapsed="false">
      <c r="B5" s="16" t="s">
        <v>29</v>
      </c>
      <c r="C5" s="16"/>
      <c r="D5" s="16"/>
      <c r="E5" s="17" t="n">
        <v>0.06</v>
      </c>
    </row>
    <row r="7" customFormat="false" ht="27.75" hidden="false" customHeight="true" outlineLevel="0" collapsed="false">
      <c r="A7" s="18" t="s">
        <v>30</v>
      </c>
      <c r="B7" s="18" t="s">
        <v>31</v>
      </c>
      <c r="C7" s="18" t="s">
        <v>32</v>
      </c>
      <c r="D7" s="18" t="s">
        <v>33</v>
      </c>
      <c r="E7" s="18" t="s">
        <v>34</v>
      </c>
      <c r="F7" s="18" t="s">
        <v>35</v>
      </c>
      <c r="G7" s="18" t="s">
        <v>36</v>
      </c>
      <c r="H7" s="18" t="s">
        <v>37</v>
      </c>
      <c r="I7" s="18" t="s">
        <v>38</v>
      </c>
    </row>
    <row r="8" customFormat="false" ht="15" hidden="false" customHeight="false" outlineLevel="0" collapsed="false">
      <c r="A8" s="19" t="s">
        <v>39</v>
      </c>
      <c r="B8" s="20" t="n">
        <v>0.2</v>
      </c>
      <c r="C8" s="20" t="n">
        <v>0.25</v>
      </c>
      <c r="D8" s="20" t="n">
        <f aca="false">(B8+C8)/2</f>
        <v>0.225</v>
      </c>
      <c r="E8" s="21" t="n">
        <f aca="false">$E$4*D8</f>
        <v>40500</v>
      </c>
      <c r="F8" s="21" t="n">
        <f aca="false">SUMIFS('Line Items'!$E:$E,'Line Items'!$C:$C,A8)</f>
        <v>0</v>
      </c>
      <c r="G8" s="20" t="n">
        <f aca="false">IFERROR(F8/$E$4,0)</f>
        <v>0</v>
      </c>
      <c r="H8" s="22" t="n">
        <f aca="false">F8-E8</f>
        <v>-40500</v>
      </c>
      <c r="I8" s="23" t="str">
        <f aca="false">IF(G8&lt;B8,"Under-funded",IF(G8&gt;C8,"Over-funded","On target"))</f>
        <v>Under-funded</v>
      </c>
    </row>
    <row r="9" customFormat="false" ht="15" hidden="false" customHeight="false" outlineLevel="0" collapsed="false">
      <c r="A9" s="24" t="s">
        <v>40</v>
      </c>
      <c r="B9" s="25" t="n">
        <v>0.35</v>
      </c>
      <c r="C9" s="25" t="n">
        <v>0.4</v>
      </c>
      <c r="D9" s="25" t="n">
        <f aca="false">(B9+C9)/2</f>
        <v>0.375</v>
      </c>
      <c r="E9" s="26" t="n">
        <f aca="false">$E$4*D9</f>
        <v>67500</v>
      </c>
      <c r="F9" s="26" t="n">
        <f aca="false">SUMIFS('Line Items'!$E:$E,'Line Items'!$C:$C,A9)</f>
        <v>14000</v>
      </c>
      <c r="G9" s="25" t="n">
        <f aca="false">IFERROR(F9/$E$4,0)</f>
        <v>0.0777777777777778</v>
      </c>
      <c r="H9" s="27" t="n">
        <f aca="false">F9-E9</f>
        <v>-53500</v>
      </c>
      <c r="I9" s="28" t="str">
        <f aca="false">IF(G9&lt;B9,"Under-funded",IF(G9&gt;C9,"Over-funded","On target"))</f>
        <v>Under-funded</v>
      </c>
    </row>
    <row r="10" customFormat="false" ht="15" hidden="false" customHeight="false" outlineLevel="0" collapsed="false">
      <c r="A10" s="19" t="s">
        <v>41</v>
      </c>
      <c r="B10" s="20" t="n">
        <v>0.2</v>
      </c>
      <c r="C10" s="20" t="n">
        <v>0.25</v>
      </c>
      <c r="D10" s="20" t="n">
        <f aca="false">(B10+C10)/2</f>
        <v>0.225</v>
      </c>
      <c r="E10" s="21" t="n">
        <f aca="false">$E$4*D10</f>
        <v>40500</v>
      </c>
      <c r="F10" s="21" t="n">
        <f aca="false">SUMIFS('Line Items'!$E:$E,'Line Items'!$C:$C,A10)</f>
        <v>0</v>
      </c>
      <c r="G10" s="20" t="n">
        <f aca="false">IFERROR(F10/$E$4,0)</f>
        <v>0</v>
      </c>
      <c r="H10" s="22" t="n">
        <f aca="false">F10-E10</f>
        <v>-40500</v>
      </c>
      <c r="I10" s="23" t="str">
        <f aca="false">IF(G10&lt;B10,"Under-funded",IF(G10&gt;C10,"Over-funded","On target"))</f>
        <v>Under-funded</v>
      </c>
    </row>
    <row r="11" customFormat="false" ht="15" hidden="false" customHeight="false" outlineLevel="0" collapsed="false">
      <c r="A11" s="24" t="s">
        <v>42</v>
      </c>
      <c r="B11" s="25" t="n">
        <v>0.15</v>
      </c>
      <c r="C11" s="25" t="n">
        <v>0.2</v>
      </c>
      <c r="D11" s="25" t="n">
        <f aca="false">(B11+C11)/2</f>
        <v>0.175</v>
      </c>
      <c r="E11" s="26" t="n">
        <f aca="false">$E$4*D11</f>
        <v>31500</v>
      </c>
      <c r="F11" s="26" t="n">
        <f aca="false">SUMIFS('Line Items'!$E:$E,'Line Items'!$C:$C,A11)</f>
        <v>0</v>
      </c>
      <c r="G11" s="25" t="n">
        <f aca="false">IFERROR(F11/$E$4,0)</f>
        <v>0</v>
      </c>
      <c r="H11" s="27" t="n">
        <f aca="false">F11-E11</f>
        <v>-31500</v>
      </c>
      <c r="I11" s="28" t="str">
        <f aca="false">IF(G11&lt;B11,"Under-funded",IF(G11&gt;C11,"Over-funded","On target"))</f>
        <v>Under-funded</v>
      </c>
    </row>
    <row r="12" customFormat="false" ht="15" hidden="false" customHeight="false" outlineLevel="0" collapsed="false">
      <c r="A12" s="29" t="s">
        <v>43</v>
      </c>
      <c r="B12" s="30"/>
      <c r="C12" s="30"/>
      <c r="D12" s="30"/>
      <c r="E12" s="31" t="n">
        <f aca="false">$E$4*$E$5</f>
        <v>10800</v>
      </c>
      <c r="F12" s="30"/>
      <c r="G12" s="30"/>
      <c r="H12" s="30"/>
      <c r="I12" s="30"/>
    </row>
    <row r="13" customFormat="false" ht="15" hidden="false" customHeight="false" outlineLevel="0" collapsed="false">
      <c r="A13" s="32" t="s">
        <v>44</v>
      </c>
      <c r="B13" s="33"/>
      <c r="C13" s="33"/>
      <c r="D13" s="33"/>
      <c r="E13" s="34" t="n">
        <f aca="false">SUM(E8:E12)</f>
        <v>190800</v>
      </c>
      <c r="F13" s="34" t="n">
        <f aca="false">SUM(F8:F11)</f>
        <v>14000</v>
      </c>
      <c r="G13" s="33"/>
      <c r="H13" s="33"/>
      <c r="I13" s="33"/>
    </row>
    <row r="15" customFormat="false" ht="25.5" hidden="false" customHeight="true" outlineLevel="0" collapsed="false">
      <c r="A15" s="35" t="s">
        <v>45</v>
      </c>
      <c r="B15" s="35"/>
      <c r="C15" s="35"/>
      <c r="D15" s="35"/>
      <c r="E15" s="35"/>
      <c r="F15" s="35"/>
      <c r="G15" s="35"/>
      <c r="H15" s="35"/>
      <c r="I15" s="35"/>
    </row>
  </sheetData>
  <mergeCells count="5">
    <mergeCell ref="A1:I1"/>
    <mergeCell ref="A2:I2"/>
    <mergeCell ref="B4:D4"/>
    <mergeCell ref="B5:D5"/>
    <mergeCell ref="A15:I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3" min="2" style="0" width="16"/>
    <col collapsed="false" customWidth="true" hidden="false" outlineLevel="0" max="4" min="4" style="0" width="20"/>
    <col collapsed="false" customWidth="true" hidden="false" outlineLevel="0" max="5" min="5" style="0" width="14"/>
    <col collapsed="false" customWidth="true" hidden="false" outlineLevel="0" max="6" min="6" style="0" width="26"/>
  </cols>
  <sheetData>
    <row r="1" customFormat="false" ht="25.5" hidden="false" customHeight="true" outlineLevel="0" collapsed="false">
      <c r="A1" s="13" t="s">
        <v>18</v>
      </c>
      <c r="B1" s="13"/>
      <c r="C1" s="13"/>
      <c r="D1" s="13"/>
      <c r="E1" s="13"/>
      <c r="F1" s="13"/>
    </row>
    <row r="2" customFormat="false" ht="18" hidden="false" customHeight="true" outlineLevel="0" collapsed="false">
      <c r="A2" s="3" t="s">
        <v>46</v>
      </c>
      <c r="B2" s="3"/>
      <c r="C2" s="3"/>
      <c r="D2" s="3"/>
      <c r="E2" s="3"/>
      <c r="F2" s="3"/>
    </row>
    <row r="4" customFormat="false" ht="27.75" hidden="false" customHeight="true" outlineLevel="0" collapsed="false">
      <c r="A4" s="18" t="s">
        <v>47</v>
      </c>
      <c r="B4" s="18" t="s">
        <v>48</v>
      </c>
      <c r="C4" s="18" t="s">
        <v>30</v>
      </c>
      <c r="D4" s="18" t="s">
        <v>49</v>
      </c>
      <c r="E4" s="18" t="s">
        <v>50</v>
      </c>
      <c r="F4" s="18" t="s">
        <v>51</v>
      </c>
    </row>
    <row r="5" customFormat="false" ht="15" hidden="false" customHeight="false" outlineLevel="0" collapsed="false">
      <c r="A5" s="36" t="s">
        <v>52</v>
      </c>
      <c r="B5" s="36" t="s">
        <v>53</v>
      </c>
      <c r="C5" s="36" t="s">
        <v>40</v>
      </c>
      <c r="D5" s="36" t="s">
        <v>54</v>
      </c>
      <c r="E5" s="37" t="n">
        <v>14000</v>
      </c>
      <c r="F5" s="36" t="s">
        <v>55</v>
      </c>
    </row>
    <row r="6" customFormat="false" ht="15" hidden="false" customHeight="false" outlineLevel="0" collapsed="false">
      <c r="A6" s="30"/>
      <c r="B6" s="30"/>
      <c r="C6" s="30"/>
      <c r="D6" s="30"/>
      <c r="E6" s="31"/>
      <c r="F6" s="30"/>
    </row>
    <row r="7" customFormat="false" ht="15" hidden="false" customHeight="false" outlineLevel="0" collapsed="false">
      <c r="A7" s="30"/>
      <c r="B7" s="30"/>
      <c r="C7" s="30"/>
      <c r="D7" s="30"/>
      <c r="E7" s="31"/>
      <c r="F7" s="30"/>
    </row>
    <row r="8" customFormat="false" ht="15" hidden="false" customHeight="false" outlineLevel="0" collapsed="false">
      <c r="A8" s="30"/>
      <c r="B8" s="30"/>
      <c r="C8" s="30"/>
      <c r="D8" s="30"/>
      <c r="E8" s="31"/>
      <c r="F8" s="30"/>
    </row>
    <row r="9" customFormat="false" ht="15" hidden="false" customHeight="false" outlineLevel="0" collapsed="false">
      <c r="A9" s="30"/>
      <c r="B9" s="30"/>
      <c r="C9" s="30"/>
      <c r="D9" s="30"/>
      <c r="E9" s="31"/>
      <c r="F9" s="30"/>
    </row>
    <row r="10" customFormat="false" ht="15" hidden="false" customHeight="false" outlineLevel="0" collapsed="false">
      <c r="A10" s="30"/>
      <c r="B10" s="30"/>
      <c r="C10" s="30"/>
      <c r="D10" s="30"/>
      <c r="E10" s="31"/>
      <c r="F10" s="30"/>
    </row>
    <row r="11" customFormat="false" ht="15" hidden="false" customHeight="false" outlineLevel="0" collapsed="false">
      <c r="A11" s="30"/>
      <c r="B11" s="30"/>
      <c r="C11" s="30"/>
      <c r="D11" s="30"/>
      <c r="E11" s="31"/>
      <c r="F11" s="30"/>
    </row>
    <row r="12" customFormat="false" ht="15" hidden="false" customHeight="false" outlineLevel="0" collapsed="false">
      <c r="A12" s="30"/>
      <c r="B12" s="30"/>
      <c r="C12" s="30"/>
      <c r="D12" s="30"/>
      <c r="E12" s="31"/>
      <c r="F12" s="30"/>
    </row>
    <row r="13" customFormat="false" ht="15" hidden="false" customHeight="false" outlineLevel="0" collapsed="false">
      <c r="A13" s="30"/>
      <c r="B13" s="30"/>
      <c r="C13" s="30"/>
      <c r="D13" s="30"/>
      <c r="E13" s="31"/>
      <c r="F13" s="30"/>
    </row>
    <row r="14" customFormat="false" ht="15" hidden="false" customHeight="false" outlineLevel="0" collapsed="false">
      <c r="A14" s="30"/>
      <c r="B14" s="30"/>
      <c r="C14" s="30"/>
      <c r="D14" s="30"/>
      <c r="E14" s="31"/>
      <c r="F14" s="30"/>
    </row>
    <row r="15" customFormat="false" ht="15" hidden="false" customHeight="false" outlineLevel="0" collapsed="false">
      <c r="A15" s="30"/>
      <c r="B15" s="30"/>
      <c r="C15" s="30"/>
      <c r="D15" s="30"/>
      <c r="E15" s="31"/>
      <c r="F15" s="30"/>
    </row>
    <row r="16" customFormat="false" ht="15" hidden="false" customHeight="false" outlineLevel="0" collapsed="false">
      <c r="A16" s="30"/>
      <c r="B16" s="30"/>
      <c r="C16" s="30"/>
      <c r="D16" s="30"/>
      <c r="E16" s="31"/>
      <c r="F16" s="30"/>
    </row>
    <row r="17" customFormat="false" ht="15" hidden="false" customHeight="false" outlineLevel="0" collapsed="false">
      <c r="A17" s="30"/>
      <c r="B17" s="30"/>
      <c r="C17" s="30"/>
      <c r="D17" s="30"/>
      <c r="E17" s="31"/>
      <c r="F17" s="30"/>
    </row>
    <row r="18" customFormat="false" ht="15" hidden="false" customHeight="false" outlineLevel="0" collapsed="false">
      <c r="A18" s="30"/>
      <c r="B18" s="30"/>
      <c r="C18" s="30"/>
      <c r="D18" s="30"/>
      <c r="E18" s="31"/>
      <c r="F18" s="30"/>
    </row>
    <row r="19" customFormat="false" ht="15" hidden="false" customHeight="false" outlineLevel="0" collapsed="false">
      <c r="A19" s="30"/>
      <c r="B19" s="30"/>
      <c r="C19" s="30"/>
      <c r="D19" s="30"/>
      <c r="E19" s="31"/>
      <c r="F19" s="30"/>
    </row>
    <row r="20" customFormat="false" ht="15" hidden="false" customHeight="false" outlineLevel="0" collapsed="false">
      <c r="A20" s="30"/>
      <c r="B20" s="30"/>
      <c r="C20" s="30"/>
      <c r="D20" s="30"/>
      <c r="E20" s="31"/>
      <c r="F20" s="30"/>
    </row>
    <row r="21" customFormat="false" ht="15" hidden="false" customHeight="false" outlineLevel="0" collapsed="false">
      <c r="A21" s="30"/>
      <c r="B21" s="30"/>
      <c r="C21" s="30"/>
      <c r="D21" s="30"/>
      <c r="E21" s="31"/>
      <c r="F21" s="30"/>
    </row>
    <row r="22" customFormat="false" ht="15" hidden="false" customHeight="false" outlineLevel="0" collapsed="false">
      <c r="A22" s="30"/>
      <c r="B22" s="30"/>
      <c r="C22" s="30"/>
      <c r="D22" s="30"/>
      <c r="E22" s="31"/>
      <c r="F22" s="30"/>
    </row>
    <row r="23" customFormat="false" ht="15" hidden="false" customHeight="false" outlineLevel="0" collapsed="false">
      <c r="A23" s="30"/>
      <c r="B23" s="30"/>
      <c r="C23" s="30"/>
      <c r="D23" s="30"/>
      <c r="E23" s="31"/>
      <c r="F23" s="30"/>
    </row>
    <row r="24" customFormat="false" ht="15" hidden="false" customHeight="false" outlineLevel="0" collapsed="false">
      <c r="A24" s="30"/>
      <c r="B24" s="30"/>
      <c r="C24" s="30"/>
      <c r="D24" s="30"/>
      <c r="E24" s="31"/>
      <c r="F24" s="30"/>
    </row>
    <row r="25" customFormat="false" ht="15" hidden="false" customHeight="false" outlineLevel="0" collapsed="false">
      <c r="A25" s="30"/>
      <c r="B25" s="30"/>
      <c r="C25" s="30"/>
      <c r="D25" s="30"/>
      <c r="E25" s="31"/>
      <c r="F25" s="30"/>
    </row>
    <row r="26" customFormat="false" ht="15" hidden="false" customHeight="false" outlineLevel="0" collapsed="false">
      <c r="A26" s="30"/>
      <c r="B26" s="30"/>
      <c r="C26" s="30"/>
      <c r="D26" s="30"/>
      <c r="E26" s="31"/>
      <c r="F26" s="30"/>
    </row>
    <row r="27" customFormat="false" ht="15" hidden="false" customHeight="false" outlineLevel="0" collapsed="false">
      <c r="A27" s="30"/>
      <c r="B27" s="30"/>
      <c r="C27" s="30"/>
      <c r="D27" s="30"/>
      <c r="E27" s="31"/>
      <c r="F27" s="30"/>
    </row>
    <row r="28" customFormat="false" ht="15" hidden="false" customHeight="false" outlineLevel="0" collapsed="false">
      <c r="A28" s="30"/>
      <c r="B28" s="30"/>
      <c r="C28" s="30"/>
      <c r="D28" s="30"/>
      <c r="E28" s="31"/>
      <c r="F28" s="30"/>
    </row>
    <row r="29" customFormat="false" ht="15" hidden="false" customHeight="false" outlineLevel="0" collapsed="false">
      <c r="A29" s="30"/>
      <c r="B29" s="30"/>
      <c r="C29" s="30"/>
      <c r="D29" s="30"/>
      <c r="E29" s="31"/>
      <c r="F29" s="30"/>
    </row>
    <row r="30" customFormat="false" ht="15" hidden="false" customHeight="false" outlineLevel="0" collapsed="false">
      <c r="A30" s="30"/>
      <c r="B30" s="30"/>
      <c r="C30" s="30"/>
      <c r="D30" s="30"/>
      <c r="E30" s="31"/>
      <c r="F30" s="30"/>
    </row>
    <row r="31" customFormat="false" ht="15" hidden="false" customHeight="false" outlineLevel="0" collapsed="false">
      <c r="A31" s="30"/>
      <c r="B31" s="30"/>
      <c r="C31" s="30"/>
      <c r="D31" s="30"/>
      <c r="E31" s="31"/>
      <c r="F31" s="30"/>
    </row>
    <row r="32" customFormat="false" ht="15" hidden="false" customHeight="false" outlineLevel="0" collapsed="false">
      <c r="A32" s="30"/>
      <c r="B32" s="30"/>
      <c r="C32" s="30"/>
      <c r="D32" s="30"/>
      <c r="E32" s="31"/>
      <c r="F32" s="30"/>
    </row>
    <row r="33" customFormat="false" ht="15" hidden="false" customHeight="false" outlineLevel="0" collapsed="false">
      <c r="A33" s="30"/>
      <c r="B33" s="30"/>
      <c r="C33" s="30"/>
      <c r="D33" s="30"/>
      <c r="E33" s="31"/>
      <c r="F33" s="30"/>
    </row>
    <row r="34" customFormat="false" ht="15" hidden="false" customHeight="false" outlineLevel="0" collapsed="false">
      <c r="A34" s="30"/>
      <c r="B34" s="30"/>
      <c r="C34" s="30"/>
      <c r="D34" s="30"/>
      <c r="E34" s="31"/>
      <c r="F34" s="30"/>
    </row>
    <row r="35" customFormat="false" ht="15" hidden="false" customHeight="false" outlineLevel="0" collapsed="false">
      <c r="A35" s="30"/>
      <c r="B35" s="30"/>
      <c r="C35" s="30"/>
      <c r="D35" s="30"/>
      <c r="E35" s="31"/>
      <c r="F35" s="30"/>
    </row>
    <row r="36" customFormat="false" ht="15" hidden="false" customHeight="false" outlineLevel="0" collapsed="false">
      <c r="A36" s="32" t="s">
        <v>44</v>
      </c>
      <c r="B36" s="33"/>
      <c r="C36" s="33"/>
      <c r="D36" s="33"/>
      <c r="E36" s="34" t="n">
        <f aca="false">SUM(E5:E35)</f>
        <v>14000</v>
      </c>
      <c r="F36" s="33"/>
    </row>
  </sheetData>
  <mergeCells count="2">
    <mergeCell ref="A1:F1"/>
    <mergeCell ref="A2:F2"/>
  </mergeCells>
  <dataValidations count="3">
    <dataValidation allowBlank="true" errorStyle="stop" operator="between" showDropDown="false" showErrorMessage="false" showInputMessage="false" sqref="B6:B35" type="list">
      <formula1>"India Tier 1,India Tier 2/3,Bangladesh,Nepal,Sri Lanka,Pakistan,Other"</formula1>
      <formula2>0</formula2>
    </dataValidation>
    <dataValidation allowBlank="true" errorStyle="stop" operator="between" showDropDown="false" showErrorMessage="false" showInputMessage="false" sqref="C6:C35" type="list">
      <formula1>"Awareness,Consideration,Conversion,Retention / Yield"</formula1>
      <formula2>0</formula2>
    </dataValidation>
    <dataValidation allowBlank="true" errorStyle="stop" operator="between" showDropDown="false" showErrorMessage="false" showInputMessage="false" sqref="D6:D35" type="list">
      <formula1>"Q1 (Jul-Sep),Q2 (Oct-Dec),Q3 (Jan-Mar),Q4 (Apr-Jun)"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6" min="2" style="0" width="14"/>
    <col collapsed="false" customWidth="true" hidden="false" outlineLevel="0" max="9" min="7" style="0" width="16"/>
  </cols>
  <sheetData>
    <row r="1" customFormat="false" ht="25.5" hidden="false" customHeight="true" outlineLevel="0" collapsed="false">
      <c r="A1" s="13" t="s">
        <v>20</v>
      </c>
      <c r="B1" s="13"/>
      <c r="C1" s="13"/>
      <c r="D1" s="13"/>
      <c r="E1" s="13"/>
      <c r="F1" s="13"/>
      <c r="G1" s="13"/>
      <c r="H1" s="13"/>
      <c r="I1" s="13"/>
    </row>
    <row r="2" customFormat="false" ht="18" hidden="false" customHeight="true" outlineLevel="0" collapsed="false">
      <c r="A2" s="3" t="s">
        <v>56</v>
      </c>
      <c r="B2" s="3"/>
      <c r="C2" s="3"/>
      <c r="D2" s="3"/>
      <c r="E2" s="3"/>
      <c r="F2" s="3"/>
      <c r="G2" s="3"/>
      <c r="H2" s="3"/>
      <c r="I2" s="3"/>
    </row>
    <row r="4" customFormat="false" ht="33.75" hidden="false" customHeight="true" outlineLevel="0" collapsed="false">
      <c r="A4" s="18" t="s">
        <v>57</v>
      </c>
      <c r="B4" s="18" t="s">
        <v>58</v>
      </c>
      <c r="C4" s="18" t="s">
        <v>59</v>
      </c>
      <c r="D4" s="18" t="s">
        <v>60</v>
      </c>
      <c r="E4" s="18" t="s">
        <v>61</v>
      </c>
      <c r="F4" s="18" t="s">
        <v>62</v>
      </c>
      <c r="G4" s="18" t="s">
        <v>63</v>
      </c>
      <c r="H4" s="18" t="s">
        <v>64</v>
      </c>
      <c r="I4" s="18" t="s">
        <v>65</v>
      </c>
    </row>
    <row r="5" customFormat="false" ht="15" hidden="false" customHeight="false" outlineLevel="0" collapsed="false">
      <c r="A5" s="36" t="s">
        <v>66</v>
      </c>
      <c r="B5" s="36" t="n">
        <v>5000</v>
      </c>
      <c r="C5" s="38" t="n">
        <v>2.1</v>
      </c>
      <c r="D5" s="37" t="n">
        <v>3200</v>
      </c>
      <c r="E5" s="37" t="n">
        <v>900</v>
      </c>
      <c r="F5" s="37" t="n">
        <v>1800</v>
      </c>
      <c r="G5" s="39" t="n">
        <v>0.1</v>
      </c>
      <c r="H5" s="37" t="n">
        <f aca="false">(B5*C5)*(1+G5)+D5+E5+F5</f>
        <v>17450</v>
      </c>
      <c r="I5" s="38" t="n">
        <f aca="false">IFERROR(H5/B5,0)</f>
        <v>3.49</v>
      </c>
    </row>
    <row r="6" customFormat="false" ht="15" hidden="false" customHeight="false" outlineLevel="0" collapsed="false">
      <c r="A6" s="30"/>
      <c r="B6" s="30"/>
      <c r="C6" s="40"/>
      <c r="D6" s="31"/>
      <c r="E6" s="31"/>
      <c r="F6" s="31"/>
      <c r="G6" s="41"/>
      <c r="H6" s="31" t="str">
        <f aca="false">IF(B6="","",(B6*C6)*(1+G6)+D6+E6+F6)</f>
        <v/>
      </c>
      <c r="I6" s="40" t="str">
        <f aca="false">IF(OR(B6="",B6=0),"",H6/B6)</f>
        <v/>
      </c>
    </row>
    <row r="7" customFormat="false" ht="15" hidden="false" customHeight="false" outlineLevel="0" collapsed="false">
      <c r="A7" s="30"/>
      <c r="B7" s="30"/>
      <c r="C7" s="40"/>
      <c r="D7" s="31"/>
      <c r="E7" s="31"/>
      <c r="F7" s="31"/>
      <c r="G7" s="41"/>
      <c r="H7" s="31" t="str">
        <f aca="false">IF(B7="","",(B7*C7)*(1+G7)+D7+E7+F7)</f>
        <v/>
      </c>
      <c r="I7" s="40" t="str">
        <f aca="false">IF(OR(B7="",B7=0),"",H7/B7)</f>
        <v/>
      </c>
    </row>
    <row r="8" customFormat="false" ht="15" hidden="false" customHeight="false" outlineLevel="0" collapsed="false">
      <c r="A8" s="30"/>
      <c r="B8" s="30"/>
      <c r="C8" s="40"/>
      <c r="D8" s="31"/>
      <c r="E8" s="31"/>
      <c r="F8" s="31"/>
      <c r="G8" s="41"/>
      <c r="H8" s="31" t="str">
        <f aca="false">IF(B8="","",(B8*C8)*(1+G8)+D8+E8+F8)</f>
        <v/>
      </c>
      <c r="I8" s="40" t="str">
        <f aca="false">IF(OR(B8="",B8=0),"",H8/B8)</f>
        <v/>
      </c>
    </row>
    <row r="9" customFormat="false" ht="15" hidden="false" customHeight="false" outlineLevel="0" collapsed="false">
      <c r="A9" s="30"/>
      <c r="B9" s="30"/>
      <c r="C9" s="40"/>
      <c r="D9" s="31"/>
      <c r="E9" s="31"/>
      <c r="F9" s="31"/>
      <c r="G9" s="41"/>
      <c r="H9" s="31" t="str">
        <f aca="false">IF(B9="","",(B9*C9)*(1+G9)+D9+E9+F9)</f>
        <v/>
      </c>
      <c r="I9" s="40" t="str">
        <f aca="false">IF(OR(B9="",B9=0),"",H9/B9)</f>
        <v/>
      </c>
    </row>
    <row r="10" customFormat="false" ht="15" hidden="false" customHeight="false" outlineLevel="0" collapsed="false">
      <c r="A10" s="30"/>
      <c r="B10" s="30"/>
      <c r="C10" s="40"/>
      <c r="D10" s="31"/>
      <c r="E10" s="31"/>
      <c r="F10" s="31"/>
      <c r="G10" s="41"/>
      <c r="H10" s="31" t="str">
        <f aca="false">IF(B10="","",(B10*C10)*(1+G10)+D10+E10+F10)</f>
        <v/>
      </c>
      <c r="I10" s="40" t="str">
        <f aca="false">IF(OR(B10="",B10=0),"",H10/B10)</f>
        <v/>
      </c>
    </row>
    <row r="11" customFormat="false" ht="15" hidden="false" customHeight="false" outlineLevel="0" collapsed="false">
      <c r="A11" s="30"/>
      <c r="B11" s="30"/>
      <c r="C11" s="40"/>
      <c r="D11" s="31"/>
      <c r="E11" s="31"/>
      <c r="F11" s="31"/>
      <c r="G11" s="41"/>
      <c r="H11" s="31" t="str">
        <f aca="false">IF(B11="","",(B11*C11)*(1+G11)+D11+E11+F11)</f>
        <v/>
      </c>
      <c r="I11" s="40" t="str">
        <f aca="false">IF(OR(B11="",B11=0),"",H11/B11)</f>
        <v/>
      </c>
    </row>
    <row r="12" customFormat="false" ht="15" hidden="false" customHeight="false" outlineLevel="0" collapsed="false">
      <c r="A12" s="30"/>
      <c r="B12" s="30"/>
      <c r="C12" s="40"/>
      <c r="D12" s="31"/>
      <c r="E12" s="31"/>
      <c r="F12" s="31"/>
      <c r="G12" s="41"/>
      <c r="H12" s="31" t="str">
        <f aca="false">IF(B12="","",(B12*C12)*(1+G12)+D12+E12+F12)</f>
        <v/>
      </c>
      <c r="I12" s="40" t="str">
        <f aca="false">IF(OR(B12="",B12=0),"",H12/B12)</f>
        <v/>
      </c>
    </row>
    <row r="13" customFormat="false" ht="15" hidden="false" customHeight="false" outlineLevel="0" collapsed="false">
      <c r="A13" s="30"/>
      <c r="B13" s="30"/>
      <c r="C13" s="40"/>
      <c r="D13" s="31"/>
      <c r="E13" s="31"/>
      <c r="F13" s="31"/>
      <c r="G13" s="41"/>
      <c r="H13" s="31" t="str">
        <f aca="false">IF(B13="","",(B13*C13)*(1+G13)+D13+E13+F13)</f>
        <v/>
      </c>
      <c r="I13" s="40" t="str">
        <f aca="false">IF(OR(B13="",B13=0),"",H13/B13)</f>
        <v/>
      </c>
    </row>
    <row r="14" customFormat="false" ht="15" hidden="false" customHeight="false" outlineLevel="0" collapsed="false">
      <c r="A14" s="30"/>
      <c r="B14" s="30"/>
      <c r="C14" s="40"/>
      <c r="D14" s="31"/>
      <c r="E14" s="31"/>
      <c r="F14" s="31"/>
      <c r="G14" s="41"/>
      <c r="H14" s="31" t="str">
        <f aca="false">IF(B14="","",(B14*C14)*(1+G14)+D14+E14+F14)</f>
        <v/>
      </c>
      <c r="I14" s="40" t="str">
        <f aca="false">IF(OR(B14="",B14=0),"",H14/B14)</f>
        <v/>
      </c>
    </row>
    <row r="15" customFormat="false" ht="15" hidden="false" customHeight="false" outlineLevel="0" collapsed="false">
      <c r="A15" s="30"/>
      <c r="B15" s="30"/>
      <c r="C15" s="40"/>
      <c r="D15" s="31"/>
      <c r="E15" s="31"/>
      <c r="F15" s="31"/>
      <c r="G15" s="41"/>
      <c r="H15" s="31" t="str">
        <f aca="false">IF(B15="","",(B15*C15)*(1+G15)+D15+E15+F15)</f>
        <v/>
      </c>
      <c r="I15" s="40" t="str">
        <f aca="false">IF(OR(B15="",B15=0),"",H15/B15)</f>
        <v/>
      </c>
    </row>
    <row r="16" customFormat="false" ht="15" hidden="false" customHeight="false" outlineLevel="0" collapsed="false">
      <c r="A16" s="30"/>
      <c r="B16" s="30"/>
      <c r="C16" s="40"/>
      <c r="D16" s="31"/>
      <c r="E16" s="31"/>
      <c r="F16" s="31"/>
      <c r="G16" s="41"/>
      <c r="H16" s="31" t="str">
        <f aca="false">IF(B16="","",(B16*C16)*(1+G16)+D16+E16+F16)</f>
        <v/>
      </c>
      <c r="I16" s="40" t="str">
        <f aca="false">IF(OR(B16="",B16=0),"",H16/B16)</f>
        <v/>
      </c>
    </row>
    <row r="17" customFormat="false" ht="15" hidden="false" customHeight="false" outlineLevel="0" collapsed="false">
      <c r="A17" s="30"/>
      <c r="B17" s="30"/>
      <c r="C17" s="40"/>
      <c r="D17" s="31"/>
      <c r="E17" s="31"/>
      <c r="F17" s="31"/>
      <c r="G17" s="41"/>
      <c r="H17" s="31" t="str">
        <f aca="false">IF(B17="","",(B17*C17)*(1+G17)+D17+E17+F17)</f>
        <v/>
      </c>
      <c r="I17" s="40" t="str">
        <f aca="false">IF(OR(B17="",B17=0),"",H17/B17)</f>
        <v/>
      </c>
    </row>
    <row r="19" customFormat="false" ht="15" hidden="false" customHeight="false" outlineLevel="0" collapsed="false">
      <c r="A19" s="42" t="s">
        <v>67</v>
      </c>
      <c r="C19" s="43" t="n">
        <f aca="false">IFERROR(H5/(B5*C5)-1,0)</f>
        <v>0.661904761904762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3" min="2" style="0" width="16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7" min="6" style="0" width="18"/>
    <col collapsed="false" customWidth="true" hidden="false" outlineLevel="0" max="8" min="8" style="0" width="16"/>
  </cols>
  <sheetData>
    <row r="1" customFormat="false" ht="25.5" hidden="false" customHeight="true" outlineLevel="0" collapsed="false">
      <c r="A1" s="13" t="s">
        <v>22</v>
      </c>
      <c r="B1" s="13"/>
      <c r="C1" s="13"/>
      <c r="D1" s="13"/>
      <c r="E1" s="13"/>
      <c r="F1" s="13"/>
      <c r="G1" s="13"/>
      <c r="H1" s="13"/>
    </row>
    <row r="2" customFormat="false" ht="18" hidden="false" customHeight="true" outlineLevel="0" collapsed="false">
      <c r="A2" s="3" t="s">
        <v>68</v>
      </c>
      <c r="B2" s="3"/>
      <c r="C2" s="3"/>
      <c r="D2" s="3"/>
      <c r="E2" s="3"/>
      <c r="F2" s="3"/>
      <c r="G2" s="3"/>
      <c r="H2" s="3"/>
    </row>
    <row r="4" customFormat="false" ht="33.75" hidden="false" customHeight="true" outlineLevel="0" collapsed="false">
      <c r="A4" s="18" t="s">
        <v>69</v>
      </c>
      <c r="B4" s="18" t="s">
        <v>70</v>
      </c>
      <c r="C4" s="18" t="s">
        <v>71</v>
      </c>
      <c r="D4" s="18" t="s">
        <v>72</v>
      </c>
      <c r="E4" s="18" t="s">
        <v>73</v>
      </c>
      <c r="F4" s="18" t="s">
        <v>74</v>
      </c>
      <c r="G4" s="18" t="s">
        <v>75</v>
      </c>
      <c r="H4" s="18" t="s">
        <v>76</v>
      </c>
    </row>
    <row r="5" customFormat="false" ht="15" hidden="false" customHeight="false" outlineLevel="0" collapsed="false">
      <c r="A5" s="36" t="s">
        <v>77</v>
      </c>
      <c r="B5" s="36" t="s">
        <v>53</v>
      </c>
      <c r="C5" s="36" t="n">
        <v>140</v>
      </c>
      <c r="D5" s="36" t="n">
        <v>38</v>
      </c>
      <c r="E5" s="39" t="n">
        <f aca="false">IFERROR(D5/C5,0)</f>
        <v>0.271428571428571</v>
      </c>
      <c r="F5" s="37" t="n">
        <v>6000</v>
      </c>
      <c r="G5" s="37" t="n">
        <f aca="false">IFERROR(F5/D5,0)</f>
        <v>157.894736842105</v>
      </c>
      <c r="H5" s="36" t="str">
        <f aca="false">IF(E5&lt;0.2,"Review funding",IF(E5&gt;0.3,"Consider increasing","Maintain"))</f>
        <v>Maintain</v>
      </c>
    </row>
    <row r="6" customFormat="false" ht="15" hidden="false" customHeight="false" outlineLevel="0" collapsed="false">
      <c r="A6" s="30"/>
      <c r="B6" s="30"/>
      <c r="C6" s="30"/>
      <c r="D6" s="30"/>
      <c r="E6" s="41" t="str">
        <f aca="false">IF(C6="","",IFERROR(D6/C6,0))</f>
        <v/>
      </c>
      <c r="F6" s="31"/>
      <c r="G6" s="31" t="str">
        <f aca="false">IF(OR(D6="",D6=0),"",F6/D6)</f>
        <v/>
      </c>
      <c r="H6" s="30" t="str">
        <f aca="false">IF(C6="","",IF(E6&lt;0.2,"Review funding",IF(E6&gt;0.3,"Consider increasing","Maintain")))</f>
        <v/>
      </c>
    </row>
    <row r="7" customFormat="false" ht="15" hidden="false" customHeight="false" outlineLevel="0" collapsed="false">
      <c r="A7" s="30"/>
      <c r="B7" s="30"/>
      <c r="C7" s="30"/>
      <c r="D7" s="30"/>
      <c r="E7" s="41" t="str">
        <f aca="false">IF(C7="","",IFERROR(D7/C7,0))</f>
        <v/>
      </c>
      <c r="F7" s="31"/>
      <c r="G7" s="31" t="str">
        <f aca="false">IF(OR(D7="",D7=0),"",F7/D7)</f>
        <v/>
      </c>
      <c r="H7" s="30" t="str">
        <f aca="false">IF(C7="","",IF(E7&lt;0.2,"Review funding",IF(E7&gt;0.3,"Consider increasing","Maintain")))</f>
        <v/>
      </c>
    </row>
    <row r="8" customFormat="false" ht="15" hidden="false" customHeight="false" outlineLevel="0" collapsed="false">
      <c r="A8" s="30"/>
      <c r="B8" s="30"/>
      <c r="C8" s="30"/>
      <c r="D8" s="30"/>
      <c r="E8" s="41" t="str">
        <f aca="false">IF(C8="","",IFERROR(D8/C8,0))</f>
        <v/>
      </c>
      <c r="F8" s="31"/>
      <c r="G8" s="31" t="str">
        <f aca="false">IF(OR(D8="",D8=0),"",F8/D8)</f>
        <v/>
      </c>
      <c r="H8" s="30" t="str">
        <f aca="false">IF(C8="","",IF(E8&lt;0.2,"Review funding",IF(E8&gt;0.3,"Consider increasing","Maintain")))</f>
        <v/>
      </c>
    </row>
    <row r="9" customFormat="false" ht="15" hidden="false" customHeight="false" outlineLevel="0" collapsed="false">
      <c r="A9" s="30"/>
      <c r="B9" s="30"/>
      <c r="C9" s="30"/>
      <c r="D9" s="30"/>
      <c r="E9" s="41" t="str">
        <f aca="false">IF(C9="","",IFERROR(D9/C9,0))</f>
        <v/>
      </c>
      <c r="F9" s="31"/>
      <c r="G9" s="31" t="str">
        <f aca="false">IF(OR(D9="",D9=0),"",F9/D9)</f>
        <v/>
      </c>
      <c r="H9" s="30" t="str">
        <f aca="false">IF(C9="","",IF(E9&lt;0.2,"Review funding",IF(E9&gt;0.3,"Consider increasing","Maintain")))</f>
        <v/>
      </c>
    </row>
    <row r="10" customFormat="false" ht="15" hidden="false" customHeight="false" outlineLevel="0" collapsed="false">
      <c r="A10" s="30"/>
      <c r="B10" s="30"/>
      <c r="C10" s="30"/>
      <c r="D10" s="30"/>
      <c r="E10" s="41" t="str">
        <f aca="false">IF(C10="","",IFERROR(D10/C10,0))</f>
        <v/>
      </c>
      <c r="F10" s="31"/>
      <c r="G10" s="31" t="str">
        <f aca="false">IF(OR(D10="",D10=0),"",F10/D10)</f>
        <v/>
      </c>
      <c r="H10" s="30" t="str">
        <f aca="false">IF(C10="","",IF(E10&lt;0.2,"Review funding",IF(E10&gt;0.3,"Consider increasing","Maintain")))</f>
        <v/>
      </c>
    </row>
    <row r="11" customFormat="false" ht="15" hidden="false" customHeight="false" outlineLevel="0" collapsed="false">
      <c r="A11" s="30"/>
      <c r="B11" s="30"/>
      <c r="C11" s="30"/>
      <c r="D11" s="30"/>
      <c r="E11" s="41" t="str">
        <f aca="false">IF(C11="","",IFERROR(D11/C11,0))</f>
        <v/>
      </c>
      <c r="F11" s="31"/>
      <c r="G11" s="31" t="str">
        <f aca="false">IF(OR(D11="",D11=0),"",F11/D11)</f>
        <v/>
      </c>
      <c r="H11" s="30" t="str">
        <f aca="false">IF(C11="","",IF(E11&lt;0.2,"Review funding",IF(E11&gt;0.3,"Consider increasing","Maintain")))</f>
        <v/>
      </c>
    </row>
    <row r="12" customFormat="false" ht="15" hidden="false" customHeight="false" outlineLevel="0" collapsed="false">
      <c r="A12" s="30"/>
      <c r="B12" s="30"/>
      <c r="C12" s="30"/>
      <c r="D12" s="30"/>
      <c r="E12" s="41" t="str">
        <f aca="false">IF(C12="","",IFERROR(D12/C12,0))</f>
        <v/>
      </c>
      <c r="F12" s="31"/>
      <c r="G12" s="31" t="str">
        <f aca="false">IF(OR(D12="",D12=0),"",F12/D12)</f>
        <v/>
      </c>
      <c r="H12" s="30" t="str">
        <f aca="false">IF(C12="","",IF(E12&lt;0.2,"Review funding",IF(E12&gt;0.3,"Consider increasing","Maintain")))</f>
        <v/>
      </c>
    </row>
    <row r="13" customFormat="false" ht="15" hidden="false" customHeight="false" outlineLevel="0" collapsed="false">
      <c r="A13" s="30"/>
      <c r="B13" s="30"/>
      <c r="C13" s="30"/>
      <c r="D13" s="30"/>
      <c r="E13" s="41" t="str">
        <f aca="false">IF(C13="","",IFERROR(D13/C13,0))</f>
        <v/>
      </c>
      <c r="F13" s="31"/>
      <c r="G13" s="31" t="str">
        <f aca="false">IF(OR(D13="",D13=0),"",F13/D13)</f>
        <v/>
      </c>
      <c r="H13" s="30" t="str">
        <f aca="false">IF(C13="","",IF(E13&lt;0.2,"Review funding",IF(E13&gt;0.3,"Consider increasing","Maintain")))</f>
        <v/>
      </c>
    </row>
    <row r="14" customFormat="false" ht="15" hidden="false" customHeight="false" outlineLevel="0" collapsed="false">
      <c r="A14" s="30"/>
      <c r="B14" s="30"/>
      <c r="C14" s="30"/>
      <c r="D14" s="30"/>
      <c r="E14" s="41" t="str">
        <f aca="false">IF(C14="","",IFERROR(D14/C14,0))</f>
        <v/>
      </c>
      <c r="F14" s="31"/>
      <c r="G14" s="31" t="str">
        <f aca="false">IF(OR(D14="",D14=0),"",F14/D14)</f>
        <v/>
      </c>
      <c r="H14" s="30" t="str">
        <f aca="false">IF(C14="","",IF(E14&lt;0.2,"Review funding",IF(E14&gt;0.3,"Consider increasing","Maintain")))</f>
        <v/>
      </c>
    </row>
    <row r="15" customFormat="false" ht="15" hidden="false" customHeight="false" outlineLevel="0" collapsed="false">
      <c r="A15" s="30"/>
      <c r="B15" s="30"/>
      <c r="C15" s="30"/>
      <c r="D15" s="30"/>
      <c r="E15" s="41" t="str">
        <f aca="false">IF(C15="","",IFERROR(D15/C15,0))</f>
        <v/>
      </c>
      <c r="F15" s="31"/>
      <c r="G15" s="31" t="str">
        <f aca="false">IF(OR(D15="",D15=0),"",F15/D15)</f>
        <v/>
      </c>
      <c r="H15" s="30" t="str">
        <f aca="false">IF(C15="","",IF(E15&lt;0.2,"Review funding",IF(E15&gt;0.3,"Consider increasing","Maintain")))</f>
        <v/>
      </c>
    </row>
    <row r="16" customFormat="false" ht="15" hidden="false" customHeight="false" outlineLevel="0" collapsed="false">
      <c r="A16" s="30"/>
      <c r="B16" s="30"/>
      <c r="C16" s="30"/>
      <c r="D16" s="30"/>
      <c r="E16" s="41" t="str">
        <f aca="false">IF(C16="","",IFERROR(D16/C16,0))</f>
        <v/>
      </c>
      <c r="F16" s="31"/>
      <c r="G16" s="31" t="str">
        <f aca="false">IF(OR(D16="",D16=0),"",F16/D16)</f>
        <v/>
      </c>
      <c r="H16" s="30" t="str">
        <f aca="false">IF(C16="","",IF(E16&lt;0.2,"Review funding",IF(E16&gt;0.3,"Consider increasing","Maintain")))</f>
        <v/>
      </c>
    </row>
    <row r="17" customFormat="false" ht="15" hidden="false" customHeight="false" outlineLevel="0" collapsed="false">
      <c r="A17" s="30"/>
      <c r="B17" s="30"/>
      <c r="C17" s="30"/>
      <c r="D17" s="30"/>
      <c r="E17" s="41" t="str">
        <f aca="false">IF(C17="","",IFERROR(D17/C17,0))</f>
        <v/>
      </c>
      <c r="F17" s="31"/>
      <c r="G17" s="31" t="str">
        <f aca="false">IF(OR(D17="",D17=0),"",F17/D17)</f>
        <v/>
      </c>
      <c r="H17" s="30" t="str">
        <f aca="false">IF(C17="","",IF(E17&lt;0.2,"Review funding",IF(E17&gt;0.3,"Consider increasing","Maintain")))</f>
        <v/>
      </c>
    </row>
    <row r="18" customFormat="false" ht="15" hidden="false" customHeight="false" outlineLevel="0" collapsed="false">
      <c r="A18" s="30"/>
      <c r="B18" s="30"/>
      <c r="C18" s="30"/>
      <c r="D18" s="30"/>
      <c r="E18" s="41" t="str">
        <f aca="false">IF(C18="","",IFERROR(D18/C18,0))</f>
        <v/>
      </c>
      <c r="F18" s="31"/>
      <c r="G18" s="31" t="str">
        <f aca="false">IF(OR(D18="",D18=0),"",F18/D18)</f>
        <v/>
      </c>
      <c r="H18" s="30" t="str">
        <f aca="false">IF(C18="","",IF(E18&lt;0.2,"Review funding",IF(E18&gt;0.3,"Consider increasing","Maintain")))</f>
        <v/>
      </c>
    </row>
    <row r="19" customFormat="false" ht="15" hidden="false" customHeight="false" outlineLevel="0" collapsed="false">
      <c r="A19" s="30"/>
      <c r="B19" s="30"/>
      <c r="C19" s="30"/>
      <c r="D19" s="30"/>
      <c r="E19" s="41" t="str">
        <f aca="false">IF(C19="","",IFERROR(D19/C19,0))</f>
        <v/>
      </c>
      <c r="F19" s="31"/>
      <c r="G19" s="31" t="str">
        <f aca="false">IF(OR(D19="",D19=0),"",F19/D19)</f>
        <v/>
      </c>
      <c r="H19" s="30" t="str">
        <f aca="false">IF(C19="","",IF(E19&lt;0.2,"Review funding",IF(E19&gt;0.3,"Consider increasing","Maintain")))</f>
        <v/>
      </c>
    </row>
    <row r="20" customFormat="false" ht="15" hidden="false" customHeight="false" outlineLevel="0" collapsed="false">
      <c r="A20" s="30"/>
      <c r="B20" s="30"/>
      <c r="C20" s="30"/>
      <c r="D20" s="30"/>
      <c r="E20" s="41" t="str">
        <f aca="false">IF(C20="","",IFERROR(D20/C20,0))</f>
        <v/>
      </c>
      <c r="F20" s="31"/>
      <c r="G20" s="31" t="str">
        <f aca="false">IF(OR(D20="",D20=0),"",F20/D20)</f>
        <v/>
      </c>
      <c r="H20" s="30" t="str">
        <f aca="false">IF(C20="","",IF(E20&lt;0.2,"Review funding",IF(E20&gt;0.3,"Consider increasing","Maintain")))</f>
        <v/>
      </c>
    </row>
    <row r="22" customFormat="false" ht="25.5" hidden="false" customHeight="true" outlineLevel="0" collapsed="false">
      <c r="A22" s="35" t="s">
        <v>78</v>
      </c>
      <c r="B22" s="35"/>
      <c r="C22" s="35"/>
      <c r="D22" s="35"/>
      <c r="E22" s="35"/>
      <c r="F22" s="35"/>
      <c r="G22" s="35"/>
      <c r="H22" s="35"/>
    </row>
  </sheetData>
  <mergeCells count="3">
    <mergeCell ref="A1:H1"/>
    <mergeCell ref="A2:H2"/>
    <mergeCell ref="A22:H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6" min="2" style="0" width="16"/>
  </cols>
  <sheetData>
    <row r="1" customFormat="false" ht="25.5" hidden="false" customHeight="true" outlineLevel="0" collapsed="false">
      <c r="A1" s="13" t="s">
        <v>24</v>
      </c>
      <c r="B1" s="13"/>
      <c r="C1" s="13"/>
      <c r="D1" s="13"/>
      <c r="E1" s="13"/>
      <c r="F1" s="13"/>
    </row>
    <row r="2" customFormat="false" ht="18" hidden="false" customHeight="true" outlineLevel="0" collapsed="false">
      <c r="A2" s="3" t="s">
        <v>79</v>
      </c>
      <c r="B2" s="3"/>
      <c r="C2" s="3"/>
      <c r="D2" s="3"/>
      <c r="E2" s="3"/>
      <c r="F2" s="3"/>
    </row>
    <row r="4" customFormat="false" ht="30" hidden="false" customHeight="true" outlineLevel="0" collapsed="false">
      <c r="A4" s="18" t="s">
        <v>30</v>
      </c>
      <c r="B4" s="18" t="s">
        <v>80</v>
      </c>
      <c r="C4" s="18" t="s">
        <v>54</v>
      </c>
      <c r="D4" s="18" t="s">
        <v>81</v>
      </c>
      <c r="E4" s="18" t="s">
        <v>82</v>
      </c>
      <c r="F4" s="18" t="s">
        <v>83</v>
      </c>
    </row>
    <row r="5" customFormat="false" ht="15" hidden="false" customHeight="false" outlineLevel="0" collapsed="false">
      <c r="A5" s="24" t="s">
        <v>39</v>
      </c>
      <c r="B5" s="31" t="n">
        <f aca="false">SUMIFS('Line Items'!$E:$E,'Line Items'!$C:$C,$A5,'Line Items'!$D:$D,B$4)</f>
        <v>0</v>
      </c>
      <c r="C5" s="31" t="n">
        <f aca="false">SUMIFS('Line Items'!$E:$E,'Line Items'!$C:$C,$A5,'Line Items'!$D:$D,C$4)</f>
        <v>0</v>
      </c>
      <c r="D5" s="31" t="n">
        <f aca="false">SUMIFS('Line Items'!$E:$E,'Line Items'!$C:$C,$A5,'Line Items'!$D:$D,D$4)</f>
        <v>0</v>
      </c>
      <c r="E5" s="31" t="n">
        <f aca="false">SUMIFS('Line Items'!$E:$E,'Line Items'!$C:$C,$A5,'Line Items'!$D:$D,E$4)</f>
        <v>0</v>
      </c>
      <c r="F5" s="31" t="n">
        <f aca="false">SUM(B5:E5)</f>
        <v>0</v>
      </c>
    </row>
    <row r="6" customFormat="false" ht="15" hidden="false" customHeight="false" outlineLevel="0" collapsed="false">
      <c r="A6" s="19" t="s">
        <v>40</v>
      </c>
      <c r="B6" s="44" t="n">
        <f aca="false">SUMIFS('Line Items'!$E:$E,'Line Items'!$C:$C,$A6,'Line Items'!$D:$D,B$4)</f>
        <v>0</v>
      </c>
      <c r="C6" s="44" t="n">
        <f aca="false">SUMIFS('Line Items'!$E:$E,'Line Items'!$C:$C,$A6,'Line Items'!$D:$D,C$4)</f>
        <v>14000</v>
      </c>
      <c r="D6" s="44" t="n">
        <f aca="false">SUMIFS('Line Items'!$E:$E,'Line Items'!$C:$C,$A6,'Line Items'!$D:$D,D$4)</f>
        <v>0</v>
      </c>
      <c r="E6" s="44" t="n">
        <f aca="false">SUMIFS('Line Items'!$E:$E,'Line Items'!$C:$C,$A6,'Line Items'!$D:$D,E$4)</f>
        <v>0</v>
      </c>
      <c r="F6" s="44" t="n">
        <f aca="false">SUM(B6:E6)</f>
        <v>14000</v>
      </c>
    </row>
    <row r="7" customFormat="false" ht="15" hidden="false" customHeight="false" outlineLevel="0" collapsed="false">
      <c r="A7" s="24" t="s">
        <v>41</v>
      </c>
      <c r="B7" s="31" t="n">
        <f aca="false">SUMIFS('Line Items'!$E:$E,'Line Items'!$C:$C,$A7,'Line Items'!$D:$D,B$4)</f>
        <v>0</v>
      </c>
      <c r="C7" s="31" t="n">
        <f aca="false">SUMIFS('Line Items'!$E:$E,'Line Items'!$C:$C,$A7,'Line Items'!$D:$D,C$4)</f>
        <v>0</v>
      </c>
      <c r="D7" s="31" t="n">
        <f aca="false">SUMIFS('Line Items'!$E:$E,'Line Items'!$C:$C,$A7,'Line Items'!$D:$D,D$4)</f>
        <v>0</v>
      </c>
      <c r="E7" s="31" t="n">
        <f aca="false">SUMIFS('Line Items'!$E:$E,'Line Items'!$C:$C,$A7,'Line Items'!$D:$D,E$4)</f>
        <v>0</v>
      </c>
      <c r="F7" s="31" t="n">
        <f aca="false">SUM(B7:E7)</f>
        <v>0</v>
      </c>
    </row>
    <row r="8" customFormat="false" ht="15" hidden="false" customHeight="false" outlineLevel="0" collapsed="false">
      <c r="A8" s="19" t="s">
        <v>42</v>
      </c>
      <c r="B8" s="44" t="n">
        <f aca="false">SUMIFS('Line Items'!$E:$E,'Line Items'!$C:$C,$A8,'Line Items'!$D:$D,B$4)</f>
        <v>0</v>
      </c>
      <c r="C8" s="44" t="n">
        <f aca="false">SUMIFS('Line Items'!$E:$E,'Line Items'!$C:$C,$A8,'Line Items'!$D:$D,C$4)</f>
        <v>0</v>
      </c>
      <c r="D8" s="44" t="n">
        <f aca="false">SUMIFS('Line Items'!$E:$E,'Line Items'!$C:$C,$A8,'Line Items'!$D:$D,D$4)</f>
        <v>0</v>
      </c>
      <c r="E8" s="44" t="n">
        <f aca="false">SUMIFS('Line Items'!$E:$E,'Line Items'!$C:$C,$A8,'Line Items'!$D:$D,E$4)</f>
        <v>0</v>
      </c>
      <c r="F8" s="44" t="n">
        <f aca="false">SUM(B8:E8)</f>
        <v>0</v>
      </c>
    </row>
    <row r="9" customFormat="false" ht="15" hidden="false" customHeight="false" outlineLevel="0" collapsed="false">
      <c r="A9" s="32" t="s">
        <v>84</v>
      </c>
      <c r="B9" s="34" t="n">
        <f aca="false">SUM(B5:B8)</f>
        <v>0</v>
      </c>
      <c r="C9" s="34" t="n">
        <f aca="false">SUM(C5:C8)</f>
        <v>14000</v>
      </c>
      <c r="D9" s="34" t="n">
        <f aca="false">SUM(D5:D8)</f>
        <v>0</v>
      </c>
      <c r="E9" s="34" t="n">
        <f aca="false">SUM(E5:E8)</f>
        <v>0</v>
      </c>
      <c r="F9" s="33"/>
    </row>
    <row r="11" customFormat="false" ht="15" hidden="false" customHeight="true" outlineLevel="0" collapsed="false">
      <c r="A11" s="35" t="s">
        <v>85</v>
      </c>
      <c r="B11" s="35"/>
      <c r="C11" s="35"/>
      <c r="D11" s="35"/>
      <c r="E11" s="35"/>
      <c r="F11" s="35"/>
    </row>
  </sheetData>
  <mergeCells count="3">
    <mergeCell ref="A1:F1"/>
    <mergeCell ref="A2:F2"/>
    <mergeCell ref="A11:F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2026-07-22T07:37:39Z</dcterms:created>
  <dc:creator>openpyxl</dc:creator>
  <dc:description/>
  <dc:language>en-US</dc:language>
  <cp:lastModifiedBy/>
  <dcterms:modified xsi:type="dcterms:W3CDTF">2026-07-22T07:37:39Z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